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'Лист1'!$A$1:$F$111</definedName>
  </definedNames>
  <calcPr fullCalcOnLoad="1"/>
</workbook>
</file>

<file path=xl/sharedStrings.xml><?xml version="1.0" encoding="utf-8"?>
<sst xmlns="http://schemas.openxmlformats.org/spreadsheetml/2006/main" count="190" uniqueCount="135">
  <si>
    <t>АВТОУСЛУГИ</t>
  </si>
  <si>
    <t>Стоимость использования автотранспорта и дорожно-строительной техники для сторонних организаций и частных лиц (с НДС).</t>
  </si>
  <si>
    <t>№ п.п.</t>
  </si>
  <si>
    <t>Наименование техники</t>
  </si>
  <si>
    <t>Стоимость услуг за 1 маш.час, руб. (с НДС)</t>
  </si>
  <si>
    <t>1.</t>
  </si>
  <si>
    <t>2.</t>
  </si>
  <si>
    <t>3.</t>
  </si>
  <si>
    <t>4.</t>
  </si>
  <si>
    <t>Автокран</t>
  </si>
  <si>
    <t>ЗИЛ-433110</t>
  </si>
  <si>
    <t>КО-829А</t>
  </si>
  <si>
    <t>5.</t>
  </si>
  <si>
    <t>КО-503</t>
  </si>
  <si>
    <t>6.</t>
  </si>
  <si>
    <t>КАМАЗ-4310</t>
  </si>
  <si>
    <t>7.</t>
  </si>
  <si>
    <t>8.</t>
  </si>
  <si>
    <t>ДТ-75</t>
  </si>
  <si>
    <t>9.</t>
  </si>
  <si>
    <t>Трактор колесный</t>
  </si>
  <si>
    <t>Л-34</t>
  </si>
  <si>
    <t xml:space="preserve">Погрузчик </t>
  </si>
  <si>
    <t>Стоимость услуг 1 маш./час, руб. (с НДС)</t>
  </si>
  <si>
    <t>Пассажировместимость</t>
  </si>
  <si>
    <t>ГРУЗОВОЙ АВТОТРАНСПОРТ</t>
  </si>
  <si>
    <t>Бортовые а/м</t>
  </si>
  <si>
    <t>Грузоподъемность, тн</t>
  </si>
  <si>
    <t>Седельные тягачи</t>
  </si>
  <si>
    <t>СПЕЦИАЛЬНАЯ И ДОРОЖНО-СТРОИТЕЛЬНАЯ ТЕХНИКА</t>
  </si>
  <si>
    <t>АВТОБУСЫ</t>
  </si>
  <si>
    <t>Самосвалы</t>
  </si>
  <si>
    <t>Фургоны</t>
  </si>
  <si>
    <t>ГАЗ-2705</t>
  </si>
  <si>
    <t>Стоимость услуг за 1 км пробега, руб. (с НДС)</t>
  </si>
  <si>
    <t>Заключаем договора с организациями и частными лицами.</t>
  </si>
  <si>
    <t>Работаем по безналичному и наличному расчету.</t>
  </si>
  <si>
    <t xml:space="preserve">ПРИМЕЧАНИЕ. </t>
  </si>
  <si>
    <t>Действует гибкая система скидок.</t>
  </si>
  <si>
    <t>Марка</t>
  </si>
  <si>
    <t>Технические характеристики</t>
  </si>
  <si>
    <t>Автовышка</t>
  </si>
  <si>
    <t>А/м ЗИЛ-433110 с гидроманипулятором</t>
  </si>
  <si>
    <t>Бульдозер</t>
  </si>
  <si>
    <t>Объем ковша 3,4 м3</t>
  </si>
  <si>
    <t>Тентованные</t>
  </si>
  <si>
    <t>Тип кузова</t>
  </si>
  <si>
    <t>Тентованный</t>
  </si>
  <si>
    <t xml:space="preserve">В наличии имеются:  </t>
  </si>
  <si>
    <t>При расстоянии перевозок менее 100 км в 1 сторону стоимость транспортных услуг рассчитывается за 1 маш.час.                                                                                                                                                                         При расстоянии перевозок свыше 100 км в 1 сторону стоимость услуг рассчитывается за 1 км.</t>
  </si>
  <si>
    <t>Юридический адрес:   Россия,   Киров,   Октябрьский пр-кт,   д.24</t>
  </si>
  <si>
    <t>Контактное лицо: Гулин Андрей Александрович</t>
  </si>
  <si>
    <t>Автопогрузчик вилочный</t>
  </si>
  <si>
    <t>КС-35715</t>
  </si>
  <si>
    <t>Длина стрелы 17 м, грузоподъемность 16 тн</t>
  </si>
  <si>
    <t>JCB</t>
  </si>
  <si>
    <t>DISD SD200N</t>
  </si>
  <si>
    <t>ГАЗ-А21R22</t>
  </si>
  <si>
    <t>КАМАЗ-43255R4</t>
  </si>
  <si>
    <t>КАМАЗ-65115-А4</t>
  </si>
  <si>
    <t>ГАЗ-3302, ГАЗ-33021</t>
  </si>
  <si>
    <t>Объем ковша 1,7 м3</t>
  </si>
  <si>
    <t>Объем ковша 0,5 м3</t>
  </si>
  <si>
    <t>Комбинированная машина на базе а/м ЗИЛ          (Пескоразбрасыватель + Поливомоечная)</t>
  </si>
  <si>
    <t>кузов пескоразбрасывателя 3,1 м3,                                                объем цистерны 6 м3</t>
  </si>
  <si>
    <t>DOOSAN D50SC-5</t>
  </si>
  <si>
    <t>грузоподъемность 5 тн</t>
  </si>
  <si>
    <t>Погрузчик фронтальный</t>
  </si>
  <si>
    <t>Объем бочки 3,25 м3</t>
  </si>
  <si>
    <t>ГАЗ-33104</t>
  </si>
  <si>
    <t xml:space="preserve">ИСУЗУ W75211 </t>
  </si>
  <si>
    <t xml:space="preserve">Тентованный </t>
  </si>
  <si>
    <t>ГАЗ-САЗ-35071, ГАЗ-САЗ-2507</t>
  </si>
  <si>
    <t>10.</t>
  </si>
  <si>
    <t>11.</t>
  </si>
  <si>
    <t>12.</t>
  </si>
  <si>
    <t>13.</t>
  </si>
  <si>
    <t>14.</t>
  </si>
  <si>
    <t>Тентованная, длина кузова 5 м</t>
  </si>
  <si>
    <t>ГАЗ-1804WE</t>
  </si>
  <si>
    <t>Хендай НD120</t>
  </si>
  <si>
    <t>0,9 - 1,0</t>
  </si>
  <si>
    <t>ГАЗ-27527, ГАЗ-А32R32</t>
  </si>
  <si>
    <t xml:space="preserve">0,8 - 0,9 </t>
  </si>
  <si>
    <t>Тариф на перевозку малогабаритного груза в попутном направлении</t>
  </si>
  <si>
    <t>Тариф, руб./км (с НДС)</t>
  </si>
  <si>
    <t>Масса груза, кг</t>
  </si>
  <si>
    <t xml:space="preserve">до 50 </t>
  </si>
  <si>
    <t>51 - 100</t>
  </si>
  <si>
    <t>101 - 300</t>
  </si>
  <si>
    <t>301 - 500</t>
  </si>
  <si>
    <t>501 - 1000</t>
  </si>
  <si>
    <t>1001 - 1500</t>
  </si>
  <si>
    <t>полуприцепы длиной от 10 до 13,6 м,</t>
  </si>
  <si>
    <t xml:space="preserve">А/транспорт выделяется не менее чем на два часа работы. </t>
  </si>
  <si>
    <t xml:space="preserve">За работу в сверхурочные часы (до 7.30 и после 16.10), в выходные и праздничные дни стоимость услуг за 1 маш.час увеличивается на 25%. </t>
  </si>
  <si>
    <t>При выполнении срочных междугородних рейсов двумя водителями стоимость услуг за 1 км увеличивается на 45%.</t>
  </si>
  <si>
    <t>DOOSAN D35NXP</t>
  </si>
  <si>
    <t>грузоподъемность 3,5 тн</t>
  </si>
  <si>
    <t xml:space="preserve">Длина стрелы 22 м </t>
  </si>
  <si>
    <t xml:space="preserve">Экскаватор-погрузчик </t>
  </si>
  <si>
    <t xml:space="preserve">MST V544 PLUS </t>
  </si>
  <si>
    <t xml:space="preserve">MST V544 PLUS   </t>
  </si>
  <si>
    <t xml:space="preserve">Экскаватор-погрузчик c гидроклином </t>
  </si>
  <si>
    <t>Автобус ПАЗ-4234-04</t>
  </si>
  <si>
    <t>30 мест</t>
  </si>
  <si>
    <t>КАМАЗ-4308-R4</t>
  </si>
  <si>
    <t>КАМАЗ-53215-15, 532150</t>
  </si>
  <si>
    <t>КАМАЗ-541150</t>
  </si>
  <si>
    <t>МАЗ-5440А9-1320</t>
  </si>
  <si>
    <t>МАЗ-6312А9-320</t>
  </si>
  <si>
    <t xml:space="preserve">Тел. (8332)23-23-04 (факс), (8332)23-60-83 (факс)   </t>
  </si>
  <si>
    <t>---</t>
  </si>
  <si>
    <t>Объем ковша переднего 1,1 м3, заднего - 0,25 м3</t>
  </si>
  <si>
    <t>ПСС-131.22Э</t>
  </si>
  <si>
    <t>Основание: Распоряжение по АО "ЛЕПСЕ" № 437 от 24.06.2023 г.</t>
  </si>
  <si>
    <r>
      <t>Вводится в действие с</t>
    </r>
    <r>
      <rPr>
        <b/>
        <sz val="12"/>
        <rFont val="Arial"/>
        <family val="2"/>
      </rPr>
      <t xml:space="preserve"> 01.07.2023 г.</t>
    </r>
  </si>
  <si>
    <t>МТЗ-82, 92П</t>
  </si>
  <si>
    <t>LADA LARGUS</t>
  </si>
  <si>
    <t>4,2 - 4,5</t>
  </si>
  <si>
    <t>КАМАЗ-6460</t>
  </si>
  <si>
    <t>КАМАЗ-5490-S5</t>
  </si>
  <si>
    <t>УАЗ-29891, 396254, 396255</t>
  </si>
  <si>
    <t>Имеется возможность охраны ценных грузов инспекторами службы безопасности.</t>
  </si>
  <si>
    <t>АО «ЛЕПСЕ»</t>
  </si>
  <si>
    <t xml:space="preserve">Эл.почта: gruz@43region.kirov.ru    </t>
  </si>
  <si>
    <t>Длина кузова 3,5 м, грузоподъемность КМУ 700 кг</t>
  </si>
  <si>
    <t>Ассенизационнаяна базе ГАЗ</t>
  </si>
  <si>
    <t>Бензовоз АЦ-7</t>
  </si>
  <si>
    <t>Объем цистерны 7м3 (7025 л)</t>
  </si>
  <si>
    <t>Автобус ПАЗ-320510,                                                                 ПАЗ-32054-07</t>
  </si>
  <si>
    <t>22 места,                                                 21 место</t>
  </si>
  <si>
    <t>Бортовой</t>
  </si>
  <si>
    <t>КАМАЗ-4310 (6Х6)</t>
  </si>
  <si>
    <t>ЗИЛ-45085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</si>
</sst>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_(* #,##0.0_);_(* \(#,##0.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4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7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9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vertical="center" wrapText="1"/>
    </xf>
    <xf numFmtId="2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uto@lepse.kirov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view="pageBreakPreview" zoomScale="60" zoomScalePageLayoutView="0" workbookViewId="0" topLeftCell="A72">
      <selection activeCell="B109" sqref="B109:F109"/>
    </sheetView>
  </sheetViews>
  <sheetFormatPr defaultColWidth="9.140625" defaultRowHeight="12.75"/>
  <cols>
    <col min="1" max="1" width="6.7109375" style="0" customWidth="1"/>
    <col min="2" max="2" width="34.28125" style="29" customWidth="1"/>
    <col min="3" max="3" width="31.140625" style="0" customWidth="1"/>
    <col min="4" max="4" width="55.421875" style="0" bestFit="1" customWidth="1"/>
    <col min="5" max="5" width="18.8515625" style="0" customWidth="1"/>
    <col min="6" max="6" width="21.140625" style="2" customWidth="1"/>
    <col min="7" max="34" width="0" style="0" hidden="1" customWidth="1"/>
  </cols>
  <sheetData>
    <row r="1" spans="1:6" ht="15">
      <c r="A1" s="46" t="s">
        <v>124</v>
      </c>
      <c r="B1" s="47"/>
      <c r="C1" s="47"/>
      <c r="D1" s="47"/>
      <c r="E1" s="47"/>
      <c r="F1" s="47"/>
    </row>
    <row r="2" spans="1:6" ht="15">
      <c r="A2" s="3"/>
      <c r="B2" s="3"/>
      <c r="C2" s="3"/>
      <c r="D2" s="3"/>
      <c r="E2" s="3"/>
      <c r="F2" s="4"/>
    </row>
    <row r="3" spans="1:6" ht="15">
      <c r="A3" s="3" t="s">
        <v>50</v>
      </c>
      <c r="B3" s="3"/>
      <c r="C3" s="3"/>
      <c r="D3" s="3"/>
      <c r="E3" s="3"/>
      <c r="F3" s="4"/>
    </row>
    <row r="4" spans="1:6" ht="15">
      <c r="A4" s="3" t="s">
        <v>111</v>
      </c>
      <c r="B4" s="3"/>
      <c r="C4" s="3"/>
      <c r="D4" s="3"/>
      <c r="E4" s="3"/>
      <c r="F4" s="4"/>
    </row>
    <row r="5" spans="1:6" ht="18" customHeight="1">
      <c r="A5" s="18" t="s">
        <v>125</v>
      </c>
      <c r="B5" s="3"/>
      <c r="C5" s="3"/>
      <c r="D5" s="3"/>
      <c r="E5" s="3"/>
      <c r="F5" s="4"/>
    </row>
    <row r="6" spans="1:6" ht="15">
      <c r="A6" s="3" t="s">
        <v>51</v>
      </c>
      <c r="B6" s="3"/>
      <c r="C6" s="3"/>
      <c r="D6" s="3"/>
      <c r="E6" s="3"/>
      <c r="F6" s="4"/>
    </row>
    <row r="7" spans="1:6" ht="15">
      <c r="A7" s="3"/>
      <c r="B7" s="3"/>
      <c r="C7" s="3"/>
      <c r="D7" s="3"/>
      <c r="E7" s="3"/>
      <c r="F7" s="4"/>
    </row>
    <row r="8" spans="1:6" ht="15">
      <c r="A8" s="3"/>
      <c r="B8" s="3"/>
      <c r="C8" s="3"/>
      <c r="D8" s="3"/>
      <c r="E8" s="3"/>
      <c r="F8" s="4"/>
    </row>
    <row r="9" spans="1:6" ht="15">
      <c r="A9" s="1" t="s">
        <v>0</v>
      </c>
      <c r="B9" s="3"/>
      <c r="C9" s="3"/>
      <c r="D9" s="3"/>
      <c r="E9" s="3"/>
      <c r="F9" s="4"/>
    </row>
    <row r="10" spans="1:6" ht="15">
      <c r="A10" s="3"/>
      <c r="B10" s="3"/>
      <c r="C10" s="3"/>
      <c r="D10" s="3"/>
      <c r="E10" s="3"/>
      <c r="F10" s="4"/>
    </row>
    <row r="11" spans="1:6" ht="15">
      <c r="A11" s="43" t="s">
        <v>1</v>
      </c>
      <c r="B11" s="43"/>
      <c r="C11" s="43"/>
      <c r="D11" s="43"/>
      <c r="E11" s="43"/>
      <c r="F11" s="44"/>
    </row>
    <row r="12" spans="1:6" ht="15">
      <c r="A12" s="3"/>
      <c r="B12" s="3"/>
      <c r="C12" s="3"/>
      <c r="D12" s="3"/>
      <c r="E12" s="3"/>
      <c r="F12" s="4"/>
    </row>
    <row r="13" spans="1:6" ht="15">
      <c r="A13" s="3" t="s">
        <v>115</v>
      </c>
      <c r="B13" s="3"/>
      <c r="C13" s="3"/>
      <c r="D13" s="3"/>
      <c r="E13" s="3"/>
      <c r="F13" s="4"/>
    </row>
    <row r="14" spans="1:6" ht="15">
      <c r="A14" s="3"/>
      <c r="B14" s="3"/>
      <c r="C14" s="3"/>
      <c r="D14" s="3"/>
      <c r="E14" s="3"/>
      <c r="F14" s="4"/>
    </row>
    <row r="15" spans="1:6" ht="15">
      <c r="A15" s="3" t="s">
        <v>116</v>
      </c>
      <c r="B15" s="3"/>
      <c r="C15" s="3"/>
      <c r="D15" s="3"/>
      <c r="E15" s="3"/>
      <c r="F15" s="4"/>
    </row>
    <row r="16" spans="1:6" ht="15">
      <c r="A16" s="3"/>
      <c r="B16" s="3"/>
      <c r="C16" s="3"/>
      <c r="D16" s="3"/>
      <c r="E16" s="3"/>
      <c r="F16" s="4"/>
    </row>
    <row r="17" spans="1:6" ht="15">
      <c r="A17" s="43"/>
      <c r="B17" s="43"/>
      <c r="C17" s="43"/>
      <c r="D17" s="43"/>
      <c r="E17" s="43"/>
      <c r="F17" s="4"/>
    </row>
    <row r="18" spans="1:6" ht="15">
      <c r="A18" s="3"/>
      <c r="B18" s="3"/>
      <c r="C18" s="3"/>
      <c r="D18" s="3"/>
      <c r="E18" s="3"/>
      <c r="F18" s="3"/>
    </row>
    <row r="19" spans="1:6" ht="15">
      <c r="A19" s="1" t="s">
        <v>29</v>
      </c>
      <c r="B19" s="1"/>
      <c r="C19" s="1"/>
      <c r="D19" s="1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63" customHeight="1">
      <c r="A21" s="5" t="s">
        <v>2</v>
      </c>
      <c r="B21" s="6" t="s">
        <v>3</v>
      </c>
      <c r="C21" s="6" t="s">
        <v>39</v>
      </c>
      <c r="D21" s="5" t="s">
        <v>40</v>
      </c>
      <c r="E21" s="5" t="s">
        <v>23</v>
      </c>
      <c r="F21" s="55"/>
    </row>
    <row r="22" spans="1:9" ht="15">
      <c r="A22" s="6" t="s">
        <v>5</v>
      </c>
      <c r="B22" s="14" t="s">
        <v>9</v>
      </c>
      <c r="C22" s="13" t="s">
        <v>53</v>
      </c>
      <c r="D22" s="8" t="s">
        <v>54</v>
      </c>
      <c r="E22" s="17">
        <v>1700</v>
      </c>
      <c r="F22" s="56"/>
      <c r="G22">
        <v>1416.67</v>
      </c>
      <c r="H22">
        <f>SUM(G22*1.2)</f>
        <v>1700.0040000000001</v>
      </c>
      <c r="I22" s="52">
        <f>SUM(E22-H22)</f>
        <v>-0.004000000000132786</v>
      </c>
    </row>
    <row r="23" spans="1:9" ht="15">
      <c r="A23" s="6" t="s">
        <v>6</v>
      </c>
      <c r="B23" s="14" t="s">
        <v>41</v>
      </c>
      <c r="C23" s="13" t="s">
        <v>114</v>
      </c>
      <c r="D23" s="8" t="s">
        <v>99</v>
      </c>
      <c r="E23" s="17">
        <v>2000</v>
      </c>
      <c r="F23" s="56"/>
      <c r="G23">
        <v>1666.67</v>
      </c>
      <c r="H23">
        <f aca="true" t="shared" si="0" ref="H23:H36">SUM(G23*1.2)</f>
        <v>2000.004</v>
      </c>
      <c r="I23" s="52">
        <f aca="true" t="shared" si="1" ref="I23:I36">SUM(E23-H23)</f>
        <v>-0.0039999999999054126</v>
      </c>
    </row>
    <row r="24" spans="1:9" ht="30">
      <c r="A24" s="6" t="s">
        <v>7</v>
      </c>
      <c r="B24" s="14" t="s">
        <v>42</v>
      </c>
      <c r="C24" s="13" t="s">
        <v>10</v>
      </c>
      <c r="D24" s="8" t="s">
        <v>126</v>
      </c>
      <c r="E24" s="17">
        <v>1500</v>
      </c>
      <c r="F24" s="56"/>
      <c r="G24">
        <v>1250</v>
      </c>
      <c r="H24">
        <f t="shared" si="0"/>
        <v>1500</v>
      </c>
      <c r="I24" s="52">
        <f t="shared" si="1"/>
        <v>0</v>
      </c>
    </row>
    <row r="25" spans="1:9" ht="30">
      <c r="A25" s="6" t="s">
        <v>8</v>
      </c>
      <c r="B25" s="8" t="s">
        <v>63</v>
      </c>
      <c r="C25" s="13" t="s">
        <v>11</v>
      </c>
      <c r="D25" s="8" t="s">
        <v>64</v>
      </c>
      <c r="E25" s="17">
        <v>1650</v>
      </c>
      <c r="F25" s="57"/>
      <c r="G25">
        <v>1375</v>
      </c>
      <c r="H25">
        <f t="shared" si="0"/>
        <v>1650</v>
      </c>
      <c r="I25" s="52">
        <f t="shared" si="1"/>
        <v>0</v>
      </c>
    </row>
    <row r="26" spans="1:9" ht="15">
      <c r="A26" s="6" t="s">
        <v>12</v>
      </c>
      <c r="B26" s="7" t="s">
        <v>127</v>
      </c>
      <c r="C26" s="7" t="s">
        <v>13</v>
      </c>
      <c r="D26" s="7" t="s">
        <v>68</v>
      </c>
      <c r="E26" s="17">
        <v>1550</v>
      </c>
      <c r="F26" s="56"/>
      <c r="G26">
        <v>1291.67</v>
      </c>
      <c r="H26">
        <f t="shared" si="0"/>
        <v>1550.0040000000001</v>
      </c>
      <c r="I26" s="52">
        <f t="shared" si="1"/>
        <v>-0.004000000000132786</v>
      </c>
    </row>
    <row r="27" spans="1:9" ht="15">
      <c r="A27" s="6" t="s">
        <v>14</v>
      </c>
      <c r="B27" s="7" t="s">
        <v>128</v>
      </c>
      <c r="C27" s="7" t="s">
        <v>15</v>
      </c>
      <c r="D27" s="7" t="s">
        <v>129</v>
      </c>
      <c r="E27" s="17">
        <v>1200</v>
      </c>
      <c r="F27" s="56"/>
      <c r="G27">
        <v>1000</v>
      </c>
      <c r="H27">
        <f t="shared" si="0"/>
        <v>1200</v>
      </c>
      <c r="I27" s="52">
        <f t="shared" si="1"/>
        <v>0</v>
      </c>
    </row>
    <row r="28" spans="1:9" ht="15">
      <c r="A28" s="6" t="s">
        <v>16</v>
      </c>
      <c r="B28" s="7" t="s">
        <v>52</v>
      </c>
      <c r="C28" s="7" t="s">
        <v>65</v>
      </c>
      <c r="D28" s="7" t="s">
        <v>66</v>
      </c>
      <c r="E28" s="17">
        <v>1700</v>
      </c>
      <c r="F28" s="56"/>
      <c r="G28">
        <v>1416.67</v>
      </c>
      <c r="H28">
        <f t="shared" si="0"/>
        <v>1700.0040000000001</v>
      </c>
      <c r="I28" s="52">
        <f t="shared" si="1"/>
        <v>-0.004000000000132786</v>
      </c>
    </row>
    <row r="29" spans="1:9" ht="15">
      <c r="A29" s="6" t="s">
        <v>17</v>
      </c>
      <c r="B29" s="7" t="s">
        <v>52</v>
      </c>
      <c r="C29" s="7" t="s">
        <v>97</v>
      </c>
      <c r="D29" s="7" t="s">
        <v>98</v>
      </c>
      <c r="E29" s="17">
        <v>1500</v>
      </c>
      <c r="F29" s="56"/>
      <c r="G29">
        <v>1250</v>
      </c>
      <c r="H29">
        <f t="shared" si="0"/>
        <v>1500</v>
      </c>
      <c r="I29" s="52">
        <f t="shared" si="1"/>
        <v>0</v>
      </c>
    </row>
    <row r="30" spans="1:9" ht="15">
      <c r="A30" s="6" t="s">
        <v>19</v>
      </c>
      <c r="B30" s="7" t="s">
        <v>43</v>
      </c>
      <c r="C30" s="7" t="s">
        <v>18</v>
      </c>
      <c r="D30" s="58"/>
      <c r="E30" s="17">
        <v>2100</v>
      </c>
      <c r="F30" s="56"/>
      <c r="G30">
        <v>1750</v>
      </c>
      <c r="H30">
        <f t="shared" si="0"/>
        <v>2100</v>
      </c>
      <c r="I30" s="52">
        <f t="shared" si="1"/>
        <v>0</v>
      </c>
    </row>
    <row r="31" spans="1:9" ht="15">
      <c r="A31" s="6" t="s">
        <v>73</v>
      </c>
      <c r="B31" s="7" t="s">
        <v>20</v>
      </c>
      <c r="C31" s="7" t="s">
        <v>117</v>
      </c>
      <c r="D31" s="7"/>
      <c r="E31" s="17">
        <v>1200</v>
      </c>
      <c r="F31" s="56"/>
      <c r="G31">
        <v>1000</v>
      </c>
      <c r="H31">
        <f t="shared" si="0"/>
        <v>1200</v>
      </c>
      <c r="I31" s="52">
        <f t="shared" si="1"/>
        <v>0</v>
      </c>
    </row>
    <row r="32" spans="1:9" ht="15">
      <c r="A32" s="6" t="s">
        <v>74</v>
      </c>
      <c r="B32" s="7" t="s">
        <v>100</v>
      </c>
      <c r="C32" s="7" t="s">
        <v>101</v>
      </c>
      <c r="D32" s="8" t="s">
        <v>113</v>
      </c>
      <c r="E32" s="17">
        <v>1800</v>
      </c>
      <c r="F32" s="56"/>
      <c r="G32">
        <v>1500</v>
      </c>
      <c r="H32">
        <f t="shared" si="0"/>
        <v>1800</v>
      </c>
      <c r="I32" s="52">
        <f t="shared" si="1"/>
        <v>0</v>
      </c>
    </row>
    <row r="33" spans="1:9" ht="15">
      <c r="A33" s="6"/>
      <c r="B33" s="7" t="s">
        <v>103</v>
      </c>
      <c r="C33" s="7" t="s">
        <v>102</v>
      </c>
      <c r="D33" s="7"/>
      <c r="E33" s="17">
        <v>2000</v>
      </c>
      <c r="F33" s="56"/>
      <c r="G33">
        <v>1666.67</v>
      </c>
      <c r="H33">
        <f t="shared" si="0"/>
        <v>2000.004</v>
      </c>
      <c r="I33" s="52">
        <f t="shared" si="1"/>
        <v>-0.0039999999999054126</v>
      </c>
    </row>
    <row r="34" spans="1:9" ht="15">
      <c r="A34" s="6" t="s">
        <v>75</v>
      </c>
      <c r="B34" s="7" t="s">
        <v>67</v>
      </c>
      <c r="C34" s="7" t="s">
        <v>21</v>
      </c>
      <c r="D34" s="7" t="s">
        <v>44</v>
      </c>
      <c r="E34" s="17">
        <v>2400</v>
      </c>
      <c r="F34" s="56"/>
      <c r="G34">
        <v>2000</v>
      </c>
      <c r="H34">
        <f t="shared" si="0"/>
        <v>2400</v>
      </c>
      <c r="I34" s="52">
        <f t="shared" si="1"/>
        <v>0</v>
      </c>
    </row>
    <row r="35" spans="1:9" ht="15">
      <c r="A35" s="6" t="s">
        <v>76</v>
      </c>
      <c r="B35" s="7" t="s">
        <v>67</v>
      </c>
      <c r="C35" s="7" t="s">
        <v>56</v>
      </c>
      <c r="D35" s="7" t="s">
        <v>61</v>
      </c>
      <c r="E35" s="17">
        <v>2000</v>
      </c>
      <c r="F35" s="56"/>
      <c r="G35">
        <v>1666.67</v>
      </c>
      <c r="H35">
        <f t="shared" si="0"/>
        <v>2000.004</v>
      </c>
      <c r="I35" s="52">
        <f t="shared" si="1"/>
        <v>-0.0039999999999054126</v>
      </c>
    </row>
    <row r="36" spans="1:9" ht="15">
      <c r="A36" s="6" t="s">
        <v>77</v>
      </c>
      <c r="B36" s="7" t="s">
        <v>22</v>
      </c>
      <c r="C36" s="7" t="s">
        <v>55</v>
      </c>
      <c r="D36" s="7" t="s">
        <v>62</v>
      </c>
      <c r="E36" s="17">
        <v>1700</v>
      </c>
      <c r="F36" s="56"/>
      <c r="G36">
        <v>1416.67</v>
      </c>
      <c r="H36">
        <f t="shared" si="0"/>
        <v>1700.0040000000001</v>
      </c>
      <c r="I36" s="52">
        <f t="shared" si="1"/>
        <v>-0.004000000000132786</v>
      </c>
    </row>
    <row r="37" spans="1:6" ht="15">
      <c r="A37" s="9"/>
      <c r="B37" s="10"/>
      <c r="C37" s="10"/>
      <c r="D37" s="9"/>
      <c r="E37" s="24"/>
      <c r="F37" s="56"/>
    </row>
    <row r="38" spans="1:6" ht="15">
      <c r="A38" s="9"/>
      <c r="B38" s="10"/>
      <c r="C38" s="10"/>
      <c r="D38" s="9"/>
      <c r="E38" s="24"/>
      <c r="F38" s="56"/>
    </row>
    <row r="39" spans="1:6" ht="15">
      <c r="A39" s="1" t="s">
        <v>30</v>
      </c>
      <c r="B39" s="3"/>
      <c r="C39" s="3"/>
      <c r="D39" s="3"/>
      <c r="E39" s="3"/>
      <c r="F39" s="56"/>
    </row>
    <row r="40" spans="1:6" ht="15">
      <c r="A40" s="3"/>
      <c r="B40" s="3"/>
      <c r="C40" s="3"/>
      <c r="D40" s="3"/>
      <c r="E40" s="3"/>
      <c r="F40" s="56"/>
    </row>
    <row r="41" spans="1:6" ht="63.75" customHeight="1">
      <c r="A41" s="5" t="s">
        <v>2</v>
      </c>
      <c r="B41" s="6" t="s">
        <v>3</v>
      </c>
      <c r="C41" s="5" t="s">
        <v>24</v>
      </c>
      <c r="D41" s="5" t="s">
        <v>4</v>
      </c>
      <c r="E41" s="51" t="s">
        <v>34</v>
      </c>
      <c r="F41" s="56"/>
    </row>
    <row r="42" spans="1:9" ht="30">
      <c r="A42" s="6" t="s">
        <v>5</v>
      </c>
      <c r="B42" s="8" t="s">
        <v>130</v>
      </c>
      <c r="C42" s="8" t="s">
        <v>131</v>
      </c>
      <c r="D42" s="17">
        <v>1518</v>
      </c>
      <c r="E42" s="27" t="s">
        <v>112</v>
      </c>
      <c r="F42" s="56"/>
      <c r="G42">
        <v>1265</v>
      </c>
      <c r="H42">
        <f>SUM(G42*1.2)</f>
        <v>1518</v>
      </c>
      <c r="I42" s="52">
        <f>SUM(D42-H42)</f>
        <v>0</v>
      </c>
    </row>
    <row r="43" spans="1:12" ht="15">
      <c r="A43" s="6" t="s">
        <v>6</v>
      </c>
      <c r="B43" s="8" t="s">
        <v>104</v>
      </c>
      <c r="C43" s="8" t="s">
        <v>105</v>
      </c>
      <c r="D43" s="17">
        <v>1800</v>
      </c>
      <c r="E43" s="17">
        <v>54</v>
      </c>
      <c r="F43" s="56"/>
      <c r="G43">
        <v>1500</v>
      </c>
      <c r="H43">
        <f>SUM(G43*1.2)</f>
        <v>1800</v>
      </c>
      <c r="I43" s="52">
        <f>SUM(D43-H43)</f>
        <v>0</v>
      </c>
      <c r="J43">
        <v>45</v>
      </c>
      <c r="K43">
        <f>SUM(J43*1.2)</f>
        <v>54</v>
      </c>
      <c r="L43" s="52">
        <f>SUM(E43-K43)</f>
        <v>0</v>
      </c>
    </row>
    <row r="44" spans="1:6" ht="15">
      <c r="A44" s="9"/>
      <c r="B44" s="10"/>
      <c r="C44" s="10"/>
      <c r="D44" s="9"/>
      <c r="E44" s="3"/>
      <c r="F44" s="56"/>
    </row>
    <row r="45" spans="1:6" ht="15">
      <c r="A45" s="9"/>
      <c r="B45" s="3"/>
      <c r="C45" s="10"/>
      <c r="D45" s="10"/>
      <c r="E45" s="3"/>
      <c r="F45" s="56"/>
    </row>
    <row r="46" spans="1:6" ht="15">
      <c r="A46" s="1" t="s">
        <v>25</v>
      </c>
      <c r="B46" s="3"/>
      <c r="C46" s="3"/>
      <c r="D46" s="3"/>
      <c r="E46" s="3"/>
      <c r="F46" s="56"/>
    </row>
    <row r="47" spans="1:6" ht="15">
      <c r="A47" s="1"/>
      <c r="B47" s="3"/>
      <c r="C47" s="3"/>
      <c r="D47" s="3"/>
      <c r="E47" s="3"/>
      <c r="F47" s="56"/>
    </row>
    <row r="48" spans="1:6" ht="15">
      <c r="A48" s="1" t="s">
        <v>26</v>
      </c>
      <c r="B48" s="3"/>
      <c r="C48" s="3"/>
      <c r="D48" s="3"/>
      <c r="E48" s="3"/>
      <c r="F48" s="56"/>
    </row>
    <row r="49" spans="1:6" ht="15">
      <c r="A49" s="1"/>
      <c r="B49" s="3"/>
      <c r="C49" s="3"/>
      <c r="D49" s="3"/>
      <c r="E49" s="3"/>
      <c r="F49" s="56"/>
    </row>
    <row r="50" spans="1:6" ht="15">
      <c r="A50" s="39" t="s">
        <v>2</v>
      </c>
      <c r="B50" s="48" t="s">
        <v>3</v>
      </c>
      <c r="C50" s="41" t="s">
        <v>40</v>
      </c>
      <c r="D50" s="41"/>
      <c r="E50" s="39" t="s">
        <v>4</v>
      </c>
      <c r="F50" s="39" t="s">
        <v>34</v>
      </c>
    </row>
    <row r="51" spans="1:6" ht="48.75" customHeight="1">
      <c r="A51" s="40"/>
      <c r="B51" s="49"/>
      <c r="C51" s="6" t="s">
        <v>46</v>
      </c>
      <c r="D51" s="5" t="s">
        <v>27</v>
      </c>
      <c r="E51" s="49"/>
      <c r="F51" s="49"/>
    </row>
    <row r="52" spans="1:12" ht="15">
      <c r="A52" s="20" t="s">
        <v>5</v>
      </c>
      <c r="B52" s="28" t="s">
        <v>57</v>
      </c>
      <c r="C52" s="12" t="s">
        <v>47</v>
      </c>
      <c r="D52" s="5">
        <v>1.4</v>
      </c>
      <c r="E52" s="35">
        <v>890</v>
      </c>
      <c r="F52" s="35">
        <v>42</v>
      </c>
      <c r="G52">
        <v>741.67</v>
      </c>
      <c r="H52">
        <f>SUM(G52*1.2)</f>
        <v>890.0039999999999</v>
      </c>
      <c r="I52" s="52">
        <f>SUM(E52-H52)</f>
        <v>-0.0039999999999054126</v>
      </c>
      <c r="J52">
        <v>35</v>
      </c>
      <c r="K52">
        <f>SUM(J52*1.2)</f>
        <v>42</v>
      </c>
      <c r="L52" s="52">
        <f>SUM(F52-K52)</f>
        <v>0</v>
      </c>
    </row>
    <row r="53" spans="1:12" ht="15">
      <c r="A53" s="6" t="s">
        <v>6</v>
      </c>
      <c r="B53" s="7" t="s">
        <v>60</v>
      </c>
      <c r="C53" s="7" t="s">
        <v>45</v>
      </c>
      <c r="D53" s="22">
        <v>1.7</v>
      </c>
      <c r="E53" s="59"/>
      <c r="F53" s="59"/>
      <c r="I53" s="52"/>
      <c r="L53" s="52"/>
    </row>
    <row r="54" spans="1:12" ht="30">
      <c r="A54" s="6" t="s">
        <v>7</v>
      </c>
      <c r="B54" s="13" t="s">
        <v>70</v>
      </c>
      <c r="C54" s="8" t="s">
        <v>78</v>
      </c>
      <c r="D54" s="6">
        <v>3.7</v>
      </c>
      <c r="E54" s="34">
        <v>1080</v>
      </c>
      <c r="F54" s="34">
        <v>43.2</v>
      </c>
      <c r="G54">
        <v>900</v>
      </c>
      <c r="H54">
        <f aca="true" t="shared" si="2" ref="H54:H61">SUM(G54*1.2)</f>
        <v>1080</v>
      </c>
      <c r="I54" s="52">
        <f aca="true" t="shared" si="3" ref="I54:I61">SUM(E54-H54)</f>
        <v>0</v>
      </c>
      <c r="J54">
        <v>36</v>
      </c>
      <c r="K54">
        <f aca="true" t="shared" si="4" ref="K54:K59">SUM(J54*1.2)</f>
        <v>43.199999999999996</v>
      </c>
      <c r="L54" s="52">
        <f aca="true" t="shared" si="5" ref="L54:L59">SUM(F54-K54)</f>
        <v>7.105427357601002E-15</v>
      </c>
    </row>
    <row r="55" spans="1:12" ht="15">
      <c r="A55" s="6" t="s">
        <v>8</v>
      </c>
      <c r="B55" s="13" t="s">
        <v>79</v>
      </c>
      <c r="C55" s="8" t="s">
        <v>71</v>
      </c>
      <c r="D55" s="6">
        <v>3.2</v>
      </c>
      <c r="E55" s="34"/>
      <c r="F55" s="34"/>
      <c r="I55" s="52"/>
      <c r="L55" s="52"/>
    </row>
    <row r="56" spans="1:12" ht="15">
      <c r="A56" s="11" t="s">
        <v>12</v>
      </c>
      <c r="B56" s="13" t="s">
        <v>69</v>
      </c>
      <c r="C56" s="8" t="s">
        <v>71</v>
      </c>
      <c r="D56" s="6">
        <v>3.9</v>
      </c>
      <c r="E56" s="34"/>
      <c r="F56" s="34"/>
      <c r="I56" s="52"/>
      <c r="L56" s="52"/>
    </row>
    <row r="57" spans="1:12" ht="15">
      <c r="A57" s="19" t="s">
        <v>14</v>
      </c>
      <c r="B57" s="13" t="s">
        <v>106</v>
      </c>
      <c r="C57" s="8" t="s">
        <v>47</v>
      </c>
      <c r="D57" s="6">
        <v>5.9</v>
      </c>
      <c r="E57" s="34">
        <v>1140</v>
      </c>
      <c r="F57" s="34">
        <v>45</v>
      </c>
      <c r="G57">
        <v>950</v>
      </c>
      <c r="H57">
        <f t="shared" si="2"/>
        <v>1140</v>
      </c>
      <c r="I57" s="52">
        <f t="shared" si="3"/>
        <v>0</v>
      </c>
      <c r="J57">
        <v>37.5</v>
      </c>
      <c r="K57">
        <f t="shared" si="4"/>
        <v>45</v>
      </c>
      <c r="L57" s="52">
        <f t="shared" si="5"/>
        <v>0</v>
      </c>
    </row>
    <row r="58" spans="1:12" ht="15">
      <c r="A58" s="19" t="s">
        <v>16</v>
      </c>
      <c r="B58" s="7" t="s">
        <v>80</v>
      </c>
      <c r="C58" s="8" t="s">
        <v>47</v>
      </c>
      <c r="D58" s="6">
        <v>6.5</v>
      </c>
      <c r="E58" s="60"/>
      <c r="F58" s="60"/>
      <c r="I58" s="52"/>
      <c r="L58" s="52"/>
    </row>
    <row r="59" spans="1:12" ht="15">
      <c r="A59" s="19" t="s">
        <v>17</v>
      </c>
      <c r="B59" s="12" t="s">
        <v>107</v>
      </c>
      <c r="C59" s="8" t="s">
        <v>47</v>
      </c>
      <c r="D59" s="21">
        <v>10</v>
      </c>
      <c r="E59" s="17">
        <v>1300</v>
      </c>
      <c r="F59" s="34">
        <v>55</v>
      </c>
      <c r="G59">
        <v>1083.33</v>
      </c>
      <c r="H59">
        <f t="shared" si="2"/>
        <v>1299.9959999999999</v>
      </c>
      <c r="I59" s="52">
        <f t="shared" si="3"/>
        <v>0.004000000000132786</v>
      </c>
      <c r="J59">
        <v>45.83</v>
      </c>
      <c r="K59" s="50">
        <f t="shared" si="4"/>
        <v>54.995999999999995</v>
      </c>
      <c r="L59" s="52">
        <f t="shared" si="5"/>
        <v>0.0040000000000048885</v>
      </c>
    </row>
    <row r="60" spans="1:12" ht="15">
      <c r="A60" s="19" t="s">
        <v>19</v>
      </c>
      <c r="B60" s="12" t="s">
        <v>110</v>
      </c>
      <c r="C60" s="12" t="s">
        <v>47</v>
      </c>
      <c r="D60" s="21">
        <v>14.3</v>
      </c>
      <c r="E60" s="17">
        <v>1500</v>
      </c>
      <c r="F60" s="60"/>
      <c r="G60">
        <v>1250</v>
      </c>
      <c r="H60">
        <f t="shared" si="2"/>
        <v>1500</v>
      </c>
      <c r="I60" s="52">
        <f t="shared" si="3"/>
        <v>0</v>
      </c>
      <c r="L60" s="52"/>
    </row>
    <row r="61" spans="1:12" ht="15">
      <c r="A61" s="19" t="s">
        <v>73</v>
      </c>
      <c r="B61" s="12" t="s">
        <v>133</v>
      </c>
      <c r="C61" s="12" t="s">
        <v>132</v>
      </c>
      <c r="D61" s="21">
        <v>6.4</v>
      </c>
      <c r="E61" s="17">
        <v>1250</v>
      </c>
      <c r="F61" s="27" t="s">
        <v>112</v>
      </c>
      <c r="G61">
        <v>1041.67</v>
      </c>
      <c r="H61">
        <f t="shared" si="2"/>
        <v>1250.0040000000001</v>
      </c>
      <c r="I61" s="52">
        <f t="shared" si="3"/>
        <v>-0.004000000000132786</v>
      </c>
      <c r="L61" s="52"/>
    </row>
    <row r="62" spans="1:12" ht="15">
      <c r="A62" s="10"/>
      <c r="B62" s="16"/>
      <c r="C62" s="16"/>
      <c r="D62" s="61"/>
      <c r="E62" s="62"/>
      <c r="F62" s="63"/>
      <c r="L62" s="53"/>
    </row>
    <row r="63" spans="1:6" ht="15">
      <c r="A63" s="1" t="s">
        <v>28</v>
      </c>
      <c r="B63" s="3"/>
      <c r="C63" s="3"/>
      <c r="D63" s="3"/>
      <c r="E63" s="3"/>
      <c r="F63" s="56"/>
    </row>
    <row r="64" spans="1:6" ht="15">
      <c r="A64" s="3"/>
      <c r="B64" s="3"/>
      <c r="C64" s="3"/>
      <c r="D64" s="3"/>
      <c r="E64" s="3"/>
      <c r="F64" s="56"/>
    </row>
    <row r="65" spans="1:6" ht="60" customHeight="1">
      <c r="A65" s="5" t="s">
        <v>2</v>
      </c>
      <c r="B65" s="6" t="s">
        <v>3</v>
      </c>
      <c r="C65" s="5" t="s">
        <v>27</v>
      </c>
      <c r="D65" s="5" t="s">
        <v>4</v>
      </c>
      <c r="E65" s="5" t="s">
        <v>34</v>
      </c>
      <c r="F65" s="56"/>
    </row>
    <row r="66" spans="1:12" ht="15">
      <c r="A66" s="6" t="s">
        <v>5</v>
      </c>
      <c r="B66" s="64" t="s">
        <v>121</v>
      </c>
      <c r="C66" s="36">
        <v>20</v>
      </c>
      <c r="D66" s="36">
        <v>1920</v>
      </c>
      <c r="E66" s="36">
        <v>57</v>
      </c>
      <c r="F66" s="56"/>
      <c r="G66">
        <v>1600</v>
      </c>
      <c r="H66">
        <f>SUM(G66*1.2)</f>
        <v>1920</v>
      </c>
      <c r="I66" s="50" t="e">
        <f>SUM(#REF!-H66)</f>
        <v>#REF!</v>
      </c>
      <c r="J66">
        <v>47.5</v>
      </c>
      <c r="K66">
        <f>SUM(J66*1.2)</f>
        <v>57</v>
      </c>
      <c r="L66" s="52" t="e">
        <f>SUM(#REF!-K66)</f>
        <v>#REF!</v>
      </c>
    </row>
    <row r="67" spans="1:9" ht="15">
      <c r="A67" s="6" t="s">
        <v>6</v>
      </c>
      <c r="B67" s="7" t="s">
        <v>120</v>
      </c>
      <c r="C67" s="36"/>
      <c r="D67" s="36"/>
      <c r="E67" s="36"/>
      <c r="F67" s="56"/>
      <c r="I67" s="50"/>
    </row>
    <row r="68" spans="1:9" ht="15">
      <c r="A68" s="6" t="s">
        <v>7</v>
      </c>
      <c r="B68" s="7" t="s">
        <v>109</v>
      </c>
      <c r="C68" s="37"/>
      <c r="D68" s="37"/>
      <c r="E68" s="37"/>
      <c r="F68" s="56"/>
      <c r="I68" s="50"/>
    </row>
    <row r="69" spans="1:6" ht="15">
      <c r="A69" s="3"/>
      <c r="B69" s="3"/>
      <c r="C69" s="3"/>
      <c r="D69" s="3"/>
      <c r="E69" s="3"/>
      <c r="F69" s="56"/>
    </row>
    <row r="70" spans="1:6" ht="15">
      <c r="A70" s="1" t="s">
        <v>48</v>
      </c>
      <c r="B70" s="3"/>
      <c r="C70" s="42" t="s">
        <v>93</v>
      </c>
      <c r="D70" s="65"/>
      <c r="E70" s="65"/>
      <c r="F70" s="65"/>
    </row>
    <row r="71" spans="1:6" ht="15">
      <c r="A71" s="3"/>
      <c r="B71" s="3"/>
      <c r="C71" s="3"/>
      <c r="D71" s="3"/>
      <c r="E71" s="3"/>
      <c r="F71" s="56"/>
    </row>
    <row r="72" spans="1:6" ht="15">
      <c r="A72" s="1" t="s">
        <v>31</v>
      </c>
      <c r="B72" s="3"/>
      <c r="C72" s="3"/>
      <c r="D72" s="3"/>
      <c r="E72" s="3"/>
      <c r="F72" s="56"/>
    </row>
    <row r="73" spans="1:6" ht="15">
      <c r="A73" s="3"/>
      <c r="B73" s="3"/>
      <c r="C73" s="3"/>
      <c r="D73" s="3"/>
      <c r="E73" s="3"/>
      <c r="F73" s="56"/>
    </row>
    <row r="74" spans="1:6" ht="30">
      <c r="A74" s="5" t="s">
        <v>2</v>
      </c>
      <c r="B74" s="6" t="s">
        <v>3</v>
      </c>
      <c r="C74" s="5" t="s">
        <v>27</v>
      </c>
      <c r="D74" s="5" t="s">
        <v>4</v>
      </c>
      <c r="E74" s="3"/>
      <c r="F74" s="56"/>
    </row>
    <row r="75" spans="1:9" ht="17.25" customHeight="1">
      <c r="A75" s="6" t="s">
        <v>5</v>
      </c>
      <c r="B75" s="25" t="s">
        <v>72</v>
      </c>
      <c r="C75" s="6" t="s">
        <v>119</v>
      </c>
      <c r="D75" s="17">
        <v>1100</v>
      </c>
      <c r="E75" s="3"/>
      <c r="F75" s="56"/>
      <c r="G75">
        <v>916.67</v>
      </c>
      <c r="H75">
        <f>SUM(G75*1.2)</f>
        <v>1100.004</v>
      </c>
      <c r="I75" s="52">
        <f>SUM(D75-H75)</f>
        <v>-0.0039999999999054126</v>
      </c>
    </row>
    <row r="76" spans="1:9" ht="16.5" customHeight="1">
      <c r="A76" s="6" t="s">
        <v>6</v>
      </c>
      <c r="B76" s="7" t="s">
        <v>134</v>
      </c>
      <c r="C76" s="21">
        <v>6</v>
      </c>
      <c r="D76" s="34">
        <v>1260</v>
      </c>
      <c r="E76" s="3"/>
      <c r="F76" s="56"/>
      <c r="G76">
        <v>1050</v>
      </c>
      <c r="H76">
        <f>SUM(G76*1.2)</f>
        <v>1260</v>
      </c>
      <c r="I76" s="52">
        <f>SUM(D76-H76)</f>
        <v>0</v>
      </c>
    </row>
    <row r="77" spans="1:9" ht="15">
      <c r="A77" s="6" t="s">
        <v>7</v>
      </c>
      <c r="B77" s="7" t="s">
        <v>58</v>
      </c>
      <c r="C77" s="6">
        <v>7.5</v>
      </c>
      <c r="D77" s="34"/>
      <c r="E77" s="3"/>
      <c r="F77" s="56"/>
      <c r="I77" s="52"/>
    </row>
    <row r="78" spans="1:9" ht="15">
      <c r="A78" s="11" t="s">
        <v>8</v>
      </c>
      <c r="B78" s="12" t="s">
        <v>108</v>
      </c>
      <c r="C78" s="6">
        <v>12.2</v>
      </c>
      <c r="D78" s="31">
        <v>1450</v>
      </c>
      <c r="E78" s="3"/>
      <c r="F78" s="56"/>
      <c r="G78">
        <v>1208.33</v>
      </c>
      <c r="H78">
        <f>SUM(G78*1.2)</f>
        <v>1449.9959999999999</v>
      </c>
      <c r="I78" s="52">
        <f>SUM(D78-H78)</f>
        <v>0.004000000000132786</v>
      </c>
    </row>
    <row r="79" spans="1:9" ht="15">
      <c r="A79" s="11" t="s">
        <v>12</v>
      </c>
      <c r="B79" s="12" t="s">
        <v>59</v>
      </c>
      <c r="C79" s="21">
        <v>15</v>
      </c>
      <c r="D79" s="17">
        <v>1680</v>
      </c>
      <c r="E79" s="3"/>
      <c r="F79" s="56"/>
      <c r="G79">
        <v>1400</v>
      </c>
      <c r="H79">
        <f>SUM(G79*1.2)</f>
        <v>1680</v>
      </c>
      <c r="I79" s="52">
        <f>SUM(D79-H79)</f>
        <v>0</v>
      </c>
    </row>
    <row r="80" spans="1:9" ht="15">
      <c r="A80" s="3"/>
      <c r="B80" s="3"/>
      <c r="C80" s="3"/>
      <c r="D80" s="3"/>
      <c r="E80" s="3"/>
      <c r="F80" s="56"/>
      <c r="I80" s="52"/>
    </row>
    <row r="81" spans="1:9" ht="15">
      <c r="A81" s="1" t="s">
        <v>32</v>
      </c>
      <c r="B81" s="3"/>
      <c r="C81" s="3"/>
      <c r="D81" s="3"/>
      <c r="E81" s="3"/>
      <c r="F81" s="56"/>
      <c r="I81" s="53"/>
    </row>
    <row r="82" spans="1:6" ht="15">
      <c r="A82" s="1"/>
      <c r="B82" s="3"/>
      <c r="C82" s="3"/>
      <c r="D82" s="3"/>
      <c r="E82" s="3"/>
      <c r="F82" s="56"/>
    </row>
    <row r="83" spans="1:6" ht="15">
      <c r="A83" s="39" t="s">
        <v>2</v>
      </c>
      <c r="B83" s="48" t="s">
        <v>3</v>
      </c>
      <c r="C83" s="41" t="s">
        <v>40</v>
      </c>
      <c r="D83" s="41"/>
      <c r="E83" s="39" t="s">
        <v>4</v>
      </c>
      <c r="F83" s="39" t="s">
        <v>34</v>
      </c>
    </row>
    <row r="84" spans="1:6" ht="57" customHeight="1">
      <c r="A84" s="40"/>
      <c r="B84" s="49"/>
      <c r="C84" s="6" t="s">
        <v>46</v>
      </c>
      <c r="D84" s="5" t="s">
        <v>27</v>
      </c>
      <c r="E84" s="49"/>
      <c r="F84" s="49"/>
    </row>
    <row r="85" spans="1:12" ht="15">
      <c r="A85" s="22" t="s">
        <v>5</v>
      </c>
      <c r="B85" s="8" t="s">
        <v>122</v>
      </c>
      <c r="C85" s="7"/>
      <c r="D85" s="6" t="s">
        <v>81</v>
      </c>
      <c r="E85" s="17">
        <v>1050</v>
      </c>
      <c r="F85" s="35">
        <v>42</v>
      </c>
      <c r="G85">
        <v>875</v>
      </c>
      <c r="H85">
        <f>SUM(G85*1.2)</f>
        <v>1050</v>
      </c>
      <c r="I85" s="52">
        <f>SUM(E85-H85)</f>
        <v>0</v>
      </c>
      <c r="J85">
        <v>35</v>
      </c>
      <c r="K85">
        <f>SUM(J85*1.2)</f>
        <v>42</v>
      </c>
      <c r="L85" s="52">
        <f>SUM(F85-K85)</f>
        <v>0</v>
      </c>
    </row>
    <row r="86" spans="1:9" ht="15">
      <c r="A86" s="6" t="s">
        <v>6</v>
      </c>
      <c r="B86" s="23" t="s">
        <v>118</v>
      </c>
      <c r="C86" s="23"/>
      <c r="D86" s="22">
        <v>0.8</v>
      </c>
      <c r="E86" s="35">
        <v>970</v>
      </c>
      <c r="F86" s="59"/>
      <c r="G86">
        <v>808.33</v>
      </c>
      <c r="H86" s="50">
        <f>SUM(G86*1.2)</f>
        <v>969.996</v>
      </c>
      <c r="I86" s="52">
        <f>SUM(E86-H86)</f>
        <v>0.004000000000019099</v>
      </c>
    </row>
    <row r="87" spans="1:9" ht="15">
      <c r="A87" s="6" t="s">
        <v>7</v>
      </c>
      <c r="B87" s="8" t="s">
        <v>82</v>
      </c>
      <c r="C87" s="7"/>
      <c r="D87" s="6" t="s">
        <v>83</v>
      </c>
      <c r="E87" s="36"/>
      <c r="F87" s="59"/>
      <c r="I87" s="52"/>
    </row>
    <row r="88" spans="1:6" ht="15">
      <c r="A88" s="11" t="s">
        <v>8</v>
      </c>
      <c r="B88" s="7" t="s">
        <v>33</v>
      </c>
      <c r="C88" s="7"/>
      <c r="D88" s="6">
        <v>1.2</v>
      </c>
      <c r="E88" s="37"/>
      <c r="F88" s="66"/>
    </row>
    <row r="89" spans="1:6" ht="15">
      <c r="A89" s="3"/>
      <c r="B89" s="3"/>
      <c r="C89" s="3"/>
      <c r="D89" s="3"/>
      <c r="E89" s="3"/>
      <c r="F89" s="24"/>
    </row>
    <row r="90" spans="1:6" ht="15">
      <c r="A90" s="3"/>
      <c r="B90" s="3"/>
      <c r="C90" s="3"/>
      <c r="D90" s="3"/>
      <c r="E90" s="3"/>
      <c r="F90" s="24"/>
    </row>
    <row r="91" spans="1:6" ht="15">
      <c r="A91" s="1" t="s">
        <v>84</v>
      </c>
      <c r="B91" s="3"/>
      <c r="C91" s="3"/>
      <c r="D91" s="3"/>
      <c r="E91" s="3"/>
      <c r="F91" s="3"/>
    </row>
    <row r="92" spans="1:6" ht="15">
      <c r="A92" s="3"/>
      <c r="B92" s="3"/>
      <c r="C92" s="3"/>
      <c r="D92" s="3"/>
      <c r="E92" s="3"/>
      <c r="F92" s="3"/>
    </row>
    <row r="93" spans="2:6" ht="15">
      <c r="B93" s="7" t="s">
        <v>86</v>
      </c>
      <c r="C93" s="7" t="s">
        <v>85</v>
      </c>
      <c r="D93" s="3"/>
      <c r="E93" s="3"/>
      <c r="F93" s="3"/>
    </row>
    <row r="94" spans="1:9" ht="15">
      <c r="A94" s="3"/>
      <c r="B94" s="7" t="s">
        <v>87</v>
      </c>
      <c r="C94" s="30">
        <v>1.2</v>
      </c>
      <c r="D94" s="3"/>
      <c r="E94" s="3"/>
      <c r="F94" s="3"/>
      <c r="G94">
        <v>1</v>
      </c>
      <c r="H94">
        <f>SUM(G94*1.2)</f>
        <v>1.2</v>
      </c>
      <c r="I94" s="52">
        <f>SUM(C94-H94)</f>
        <v>0</v>
      </c>
    </row>
    <row r="95" spans="1:9" ht="15">
      <c r="A95" s="3"/>
      <c r="B95" s="7" t="s">
        <v>88</v>
      </c>
      <c r="C95" s="30">
        <v>2.4</v>
      </c>
      <c r="D95" s="3"/>
      <c r="E95" s="3"/>
      <c r="F95" s="3"/>
      <c r="G95">
        <v>2</v>
      </c>
      <c r="H95">
        <f aca="true" t="shared" si="6" ref="H95:H100">SUM(G95*1.2)</f>
        <v>2.4</v>
      </c>
      <c r="I95" s="52">
        <f aca="true" t="shared" si="7" ref="I95:I100">SUM(C95-H95)</f>
        <v>0</v>
      </c>
    </row>
    <row r="96" spans="1:9" ht="15">
      <c r="A96" s="3"/>
      <c r="B96" s="7" t="s">
        <v>89</v>
      </c>
      <c r="C96" s="30">
        <v>7.32</v>
      </c>
      <c r="D96" s="3"/>
      <c r="E96" s="3"/>
      <c r="F96" s="3"/>
      <c r="G96">
        <v>6.1</v>
      </c>
      <c r="H96">
        <f t="shared" si="6"/>
        <v>7.319999999999999</v>
      </c>
      <c r="I96" s="52">
        <f t="shared" si="7"/>
        <v>8.881784197001252E-16</v>
      </c>
    </row>
    <row r="97" spans="1:9" ht="15">
      <c r="A97" s="3"/>
      <c r="B97" s="7" t="s">
        <v>90</v>
      </c>
      <c r="C97" s="30">
        <v>12.24</v>
      </c>
      <c r="D97" s="3"/>
      <c r="E97" s="3"/>
      <c r="F97" s="3"/>
      <c r="G97">
        <v>10.2</v>
      </c>
      <c r="H97">
        <f t="shared" si="6"/>
        <v>12.239999999999998</v>
      </c>
      <c r="I97" s="52">
        <f t="shared" si="7"/>
        <v>1.7763568394002505E-15</v>
      </c>
    </row>
    <row r="98" spans="1:9" ht="15">
      <c r="A98" s="3"/>
      <c r="B98" s="7" t="s">
        <v>91</v>
      </c>
      <c r="C98" s="30">
        <v>24.48</v>
      </c>
      <c r="D98" s="3"/>
      <c r="E98" s="3"/>
      <c r="F98" s="3"/>
      <c r="G98">
        <v>20.4</v>
      </c>
      <c r="H98">
        <f t="shared" si="6"/>
        <v>24.479999999999997</v>
      </c>
      <c r="I98" s="52">
        <f t="shared" si="7"/>
        <v>3.552713678800501E-15</v>
      </c>
    </row>
    <row r="99" spans="1:9" ht="15">
      <c r="A99" s="3"/>
      <c r="B99" s="7" t="s">
        <v>92</v>
      </c>
      <c r="C99" s="30">
        <v>36.72</v>
      </c>
      <c r="D99" s="3"/>
      <c r="E99" s="3"/>
      <c r="F99" s="3"/>
      <c r="G99">
        <v>30.6</v>
      </c>
      <c r="H99">
        <f t="shared" si="6"/>
        <v>36.72</v>
      </c>
      <c r="I99" s="52">
        <f t="shared" si="7"/>
        <v>0</v>
      </c>
    </row>
    <row r="100" spans="1:9" ht="15">
      <c r="A100" s="3"/>
      <c r="B100" s="3"/>
      <c r="C100" s="3"/>
      <c r="D100" s="3"/>
      <c r="E100" s="3"/>
      <c r="F100" s="3"/>
      <c r="I100" s="52"/>
    </row>
    <row r="101" spans="1:6" ht="15">
      <c r="A101" s="3"/>
      <c r="B101" s="1" t="s">
        <v>37</v>
      </c>
      <c r="C101" s="29"/>
      <c r="D101" s="3"/>
      <c r="E101" s="3"/>
      <c r="F101" s="3"/>
    </row>
    <row r="102" spans="2:7" ht="15">
      <c r="B102" s="42" t="s">
        <v>38</v>
      </c>
      <c r="C102" s="42"/>
      <c r="D102" s="42"/>
      <c r="E102" s="42"/>
      <c r="F102" s="42"/>
      <c r="G102" s="4"/>
    </row>
    <row r="103" spans="2:7" ht="15">
      <c r="B103" s="38" t="s">
        <v>35</v>
      </c>
      <c r="C103" s="38"/>
      <c r="D103" s="38"/>
      <c r="E103" s="38"/>
      <c r="F103" s="38"/>
      <c r="G103" s="4"/>
    </row>
    <row r="104" spans="2:7" ht="15">
      <c r="B104" s="42" t="s">
        <v>36</v>
      </c>
      <c r="C104" s="42"/>
      <c r="D104" s="42"/>
      <c r="E104" s="42"/>
      <c r="F104" s="42"/>
      <c r="G104" s="4"/>
    </row>
    <row r="105" spans="2:7" ht="15">
      <c r="B105" s="42" t="s">
        <v>123</v>
      </c>
      <c r="C105" s="42"/>
      <c r="D105" s="42"/>
      <c r="E105" s="42"/>
      <c r="F105" s="42"/>
      <c r="G105" s="26"/>
    </row>
    <row r="106" spans="2:7" ht="15">
      <c r="B106" s="45" t="s">
        <v>94</v>
      </c>
      <c r="C106" s="45"/>
      <c r="D106" s="45"/>
      <c r="E106" s="45"/>
      <c r="F106" s="45"/>
      <c r="G106" s="33"/>
    </row>
    <row r="107" spans="2:7" ht="30.75" customHeight="1">
      <c r="B107" s="43" t="s">
        <v>49</v>
      </c>
      <c r="C107" s="43"/>
      <c r="D107" s="43"/>
      <c r="E107" s="43"/>
      <c r="F107" s="43"/>
      <c r="G107" s="15"/>
    </row>
    <row r="108" spans="2:7" ht="15">
      <c r="B108" s="43" t="s">
        <v>95</v>
      </c>
      <c r="C108" s="43"/>
      <c r="D108" s="43"/>
      <c r="E108" s="43"/>
      <c r="F108" s="43"/>
      <c r="G108" s="32"/>
    </row>
    <row r="109" spans="2:7" ht="15">
      <c r="B109" s="54" t="s">
        <v>96</v>
      </c>
      <c r="C109" s="54"/>
      <c r="D109" s="54"/>
      <c r="E109" s="54"/>
      <c r="F109" s="54"/>
      <c r="G109" s="4"/>
    </row>
    <row r="110" spans="1:6" ht="15">
      <c r="A110" s="3"/>
      <c r="B110" s="3"/>
      <c r="C110" s="3"/>
      <c r="D110" s="3"/>
      <c r="E110" s="3"/>
      <c r="F110" s="3"/>
    </row>
    <row r="111" spans="1:6" ht="15">
      <c r="A111" s="3"/>
      <c r="B111" s="3"/>
      <c r="C111" s="3"/>
      <c r="D111" s="3"/>
      <c r="E111" s="3"/>
      <c r="F111" s="3"/>
    </row>
  </sheetData>
  <sheetProtection/>
  <mergeCells count="35">
    <mergeCell ref="B102:F102"/>
    <mergeCell ref="B103:F103"/>
    <mergeCell ref="B104:F104"/>
    <mergeCell ref="B105:F105"/>
    <mergeCell ref="B106:F106"/>
    <mergeCell ref="B107:F107"/>
    <mergeCell ref="A1:F1"/>
    <mergeCell ref="F85:F88"/>
    <mergeCell ref="F83:F84"/>
    <mergeCell ref="B50:B51"/>
    <mergeCell ref="A83:A84"/>
    <mergeCell ref="B83:B84"/>
    <mergeCell ref="A50:A51"/>
    <mergeCell ref="E54:E56"/>
    <mergeCell ref="C66:C68"/>
    <mergeCell ref="E52:E53"/>
    <mergeCell ref="A11:F11"/>
    <mergeCell ref="C50:D50"/>
    <mergeCell ref="E50:E51"/>
    <mergeCell ref="F50:F51"/>
    <mergeCell ref="A17:E17"/>
    <mergeCell ref="D66:D68"/>
    <mergeCell ref="D76:D77"/>
    <mergeCell ref="B108:F108"/>
    <mergeCell ref="E83:E84"/>
    <mergeCell ref="C83:D83"/>
    <mergeCell ref="C70:F70"/>
    <mergeCell ref="E86:E88"/>
    <mergeCell ref="B109:F109"/>
    <mergeCell ref="F54:F56"/>
    <mergeCell ref="E66:E68"/>
    <mergeCell ref="E57:E58"/>
    <mergeCell ref="F57:F58"/>
    <mergeCell ref="F52:F53"/>
    <mergeCell ref="F59:F60"/>
  </mergeCells>
  <hyperlinks>
    <hyperlink ref="A5" r:id="rId1" display="mailto:auto@lepse.kirov.ru"/>
  </hyperlinks>
  <printOptions horizontalCentered="1"/>
  <pageMargins left="0" right="0" top="0" bottom="0" header="0" footer="0"/>
  <pageSetup fitToHeight="0" fitToWidth="1" horizontalDpi="600" verticalDpi="600" orientation="portrait" paperSize="9" scale="60" r:id="rId2"/>
  <rowBreaks count="1" manualBreakCount="1">
    <brk id="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2023-07-05T08:36:18Z</cp:lastPrinted>
  <dcterms:created xsi:type="dcterms:W3CDTF">1996-10-08T23:32:33Z</dcterms:created>
  <dcterms:modified xsi:type="dcterms:W3CDTF">2023-07-05T09:19:15Z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